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OBCE" sheetId="1" r:id="rId1"/>
    <sheet name="MESTO" sheetId="2" r:id="rId2"/>
    <sheet name="SUMÁR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<sst xmlns="http://schemas.openxmlformats.org/spreadsheetml/2006/main" count="102" uniqueCount="85">
  <si>
    <t>Borčany</t>
  </si>
  <si>
    <t>Brezolupy</t>
  </si>
  <si>
    <t>Cimenná</t>
  </si>
  <si>
    <t>Čierna Lehota</t>
  </si>
  <si>
    <t>Dežerice</t>
  </si>
  <si>
    <t>Dolné Naštice</t>
  </si>
  <si>
    <t>Dubnička</t>
  </si>
  <si>
    <t>Dvorec</t>
  </si>
  <si>
    <t>Haláčovce</t>
  </si>
  <si>
    <t>Horné Naštice</t>
  </si>
  <si>
    <t>Chudá Lehota</t>
  </si>
  <si>
    <t>Krásna ves</t>
  </si>
  <si>
    <t>Kšinná</t>
  </si>
  <si>
    <t>Libichava</t>
  </si>
  <si>
    <t>Ľutov</t>
  </si>
  <si>
    <t>Malá Hradná</t>
  </si>
  <si>
    <t>Malé Hoste</t>
  </si>
  <si>
    <t>Miezgovce</t>
  </si>
  <si>
    <t>Nedašovce</t>
  </si>
  <si>
    <t>Omastiná</t>
  </si>
  <si>
    <t xml:space="preserve">Otrhánky </t>
  </si>
  <si>
    <t>Pečeňany</t>
  </si>
  <si>
    <t>Podlužany</t>
  </si>
  <si>
    <t>Pochabany</t>
  </si>
  <si>
    <t>Pravotice</t>
  </si>
  <si>
    <t>Prusy</t>
  </si>
  <si>
    <t>Ruskovce</t>
  </si>
  <si>
    <t>Rybany</t>
  </si>
  <si>
    <t>Slatina nad Bebr.</t>
  </si>
  <si>
    <t>Slatinka nad Bebr.</t>
  </si>
  <si>
    <t>Šípkov</t>
  </si>
  <si>
    <t>Šišov</t>
  </si>
  <si>
    <t>Timoradza</t>
  </si>
  <si>
    <t>Trebichava</t>
  </si>
  <si>
    <t>Uhrovec</t>
  </si>
  <si>
    <t>Uhrovské Podhradie</t>
  </si>
  <si>
    <t>Veľké Hoste</t>
  </si>
  <si>
    <t>Veľké Chlievany</t>
  </si>
  <si>
    <t>Vysočany</t>
  </si>
  <si>
    <t>Zlatníky</t>
  </si>
  <si>
    <t>Žitná Radiša</t>
  </si>
  <si>
    <t>počet zapísaných voličov</t>
  </si>
  <si>
    <t>počet zúčastnených voličov</t>
  </si>
  <si>
    <t>% účasti</t>
  </si>
  <si>
    <t>počet platných hlasov</t>
  </si>
  <si>
    <t>%</t>
  </si>
  <si>
    <t>SPOLU</t>
  </si>
  <si>
    <t>číslo kandidáta</t>
  </si>
  <si>
    <t>Kandidát na prezidenta</t>
  </si>
  <si>
    <t>Počet získaných hlasov</t>
  </si>
  <si>
    <t>% získaných hlasov</t>
  </si>
  <si>
    <t>Počet platných hlasov</t>
  </si>
  <si>
    <t xml:space="preserve"> volebný obvod Bánovce nad Bebravou</t>
  </si>
  <si>
    <r>
      <t>Veľké Držkovce -</t>
    </r>
    <r>
      <rPr>
        <sz val="8"/>
        <rFont val="Arial"/>
        <family val="2"/>
      </rPr>
      <t xml:space="preserve"> č. 3</t>
    </r>
  </si>
  <si>
    <r>
      <t xml:space="preserve">Veľké Držkovce - </t>
    </r>
    <r>
      <rPr>
        <sz val="8"/>
        <rFont val="Arial"/>
        <family val="2"/>
      </rPr>
      <t>č. 2</t>
    </r>
  </si>
  <si>
    <r>
      <t>Veľké Držkovce -</t>
    </r>
    <r>
      <rPr>
        <sz val="8"/>
        <rFont val="Arial"/>
        <family val="2"/>
      </rPr>
      <t xml:space="preserve"> č. 1</t>
    </r>
  </si>
  <si>
    <t>Bánovce nad Bebr.</t>
  </si>
  <si>
    <t xml:space="preserve">Obec                       </t>
  </si>
  <si>
    <t>Získané hlasy</t>
  </si>
  <si>
    <t>kontrola</t>
  </si>
  <si>
    <t>Okrsok č. 1</t>
  </si>
  <si>
    <t>Okrsok č. 2</t>
  </si>
  <si>
    <t>Okrsok č. 3</t>
  </si>
  <si>
    <t>Okrsok č. 4</t>
  </si>
  <si>
    <t>Okrsok č. 5</t>
  </si>
  <si>
    <t>Okrsok č. 6</t>
  </si>
  <si>
    <t>Okrsok č. 7</t>
  </si>
  <si>
    <t>Okrsok č. 8</t>
  </si>
  <si>
    <t>Okrsok č. 9</t>
  </si>
  <si>
    <t>Okrsok č. 10</t>
  </si>
  <si>
    <t>Okrsok č. 11</t>
  </si>
  <si>
    <t>Okrsok č. 12</t>
  </si>
  <si>
    <t>Okrsok č. 13</t>
  </si>
  <si>
    <t>Okrsok č. 14</t>
  </si>
  <si>
    <t>Okrsok č. 15</t>
  </si>
  <si>
    <t>Okrsok č. 16</t>
  </si>
  <si>
    <t>Okrsok č. 17</t>
  </si>
  <si>
    <t>Okrsok č. 18</t>
  </si>
  <si>
    <t>Mesto                     Bánovce nad Bebravou</t>
  </si>
  <si>
    <t>Voľby prezidenta - 2. kolo -  30. marca 2019 - volebný obvod Bánovce nad Bebravou</t>
  </si>
  <si>
    <t>ČAPUTOVÁ Zuzana, Mgr.</t>
  </si>
  <si>
    <t>ŠEFČOVIČ Maroš, JUDr., PhD.</t>
  </si>
  <si>
    <t>Výsledky voľby prezidenta, konané dňa 30. marca 2019</t>
  </si>
  <si>
    <t>1.</t>
  </si>
  <si>
    <t>2.</t>
  </si>
</sst>
</file>

<file path=xl/styles.xml><?xml version="1.0" encoding="utf-8"?>
<styleSheet xmlns="http://schemas.openxmlformats.org/spreadsheetml/2006/main">
  <numFmts count="2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"/>
  </numFmts>
  <fonts count="43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66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0" fillId="0" borderId="0" xfId="0" applyFill="1" applyAlignment="1">
      <alignment/>
    </xf>
    <xf numFmtId="2" fontId="0" fillId="33" borderId="15" xfId="0" applyNumberForma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49" fontId="2" fillId="33" borderId="18" xfId="0" applyNumberFormat="1" applyFont="1" applyFill="1" applyBorder="1" applyAlignment="1" applyProtection="1">
      <alignment/>
      <protection/>
    </xf>
    <xf numFmtId="3" fontId="2" fillId="33" borderId="19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 applyProtection="1">
      <alignment/>
      <protection/>
    </xf>
    <xf numFmtId="4" fontId="0" fillId="0" borderId="14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/>
    </xf>
    <xf numFmtId="3" fontId="0" fillId="34" borderId="14" xfId="0" applyNumberFormat="1" applyFont="1" applyFill="1" applyBorder="1" applyAlignment="1">
      <alignment horizontal="center" vertical="center" wrapText="1"/>
    </xf>
    <xf numFmtId="3" fontId="0" fillId="34" borderId="14" xfId="0" applyNumberFormat="1" applyFont="1" applyFill="1" applyBorder="1" applyAlignment="1">
      <alignment horizontal="center"/>
    </xf>
    <xf numFmtId="3" fontId="2" fillId="34" borderId="19" xfId="0" applyNumberFormat="1" applyFont="1" applyFill="1" applyBorder="1" applyAlignment="1">
      <alignment horizontal="center"/>
    </xf>
    <xf numFmtId="4" fontId="2" fillId="35" borderId="19" xfId="0" applyNumberFormat="1" applyFont="1" applyFill="1" applyBorder="1" applyAlignment="1">
      <alignment horizontal="center" vertical="center"/>
    </xf>
    <xf numFmtId="4" fontId="2" fillId="35" borderId="21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3" fontId="0" fillId="0" borderId="19" xfId="0" applyNumberFormat="1" applyBorder="1" applyAlignment="1">
      <alignment/>
    </xf>
    <xf numFmtId="2" fontId="0" fillId="33" borderId="22" xfId="0" applyNumberFormat="1" applyFill="1" applyBorder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0" fontId="7" fillId="34" borderId="24" xfId="0" applyFont="1" applyFill="1" applyBorder="1" applyAlignment="1">
      <alignment horizontal="center" vertical="center" textRotation="90" wrapText="1"/>
    </xf>
    <xf numFmtId="0" fontId="7" fillId="34" borderId="14" xfId="0" applyFont="1" applyFill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L20" sqref="L20"/>
    </sheetView>
  </sheetViews>
  <sheetFormatPr defaultColWidth="9.140625" defaultRowHeight="12.75"/>
  <cols>
    <col min="1" max="1" width="17.8515625" style="0" customWidth="1"/>
    <col min="2" max="4" width="7.140625" style="0" customWidth="1"/>
    <col min="5" max="5" width="7.140625" style="8" customWidth="1"/>
    <col min="6" max="9" width="9.28125" style="0" customWidth="1"/>
  </cols>
  <sheetData>
    <row r="1" spans="1:9" ht="15.75" customHeight="1">
      <c r="A1" s="35" t="s">
        <v>79</v>
      </c>
      <c r="B1" s="35"/>
      <c r="C1" s="35"/>
      <c r="D1" s="35"/>
      <c r="E1" s="35"/>
      <c r="F1" s="35"/>
      <c r="G1" s="35"/>
      <c r="H1" s="35"/>
      <c r="I1" s="35"/>
    </row>
    <row r="2" spans="1:9" ht="15.75" customHeight="1" thickBot="1">
      <c r="A2" s="15"/>
      <c r="B2" s="15"/>
      <c r="C2" s="15"/>
      <c r="D2" s="15"/>
      <c r="E2" s="15"/>
      <c r="F2" s="15"/>
      <c r="G2" s="15"/>
      <c r="H2" s="15"/>
      <c r="I2" s="15"/>
    </row>
    <row r="3" spans="1:9" ht="12.75" customHeight="1">
      <c r="A3" s="36" t="s">
        <v>57</v>
      </c>
      <c r="B3" s="43" t="s">
        <v>41</v>
      </c>
      <c r="C3" s="43" t="s">
        <v>42</v>
      </c>
      <c r="D3" s="45" t="s">
        <v>43</v>
      </c>
      <c r="E3" s="47" t="s">
        <v>44</v>
      </c>
      <c r="F3" s="38" t="s">
        <v>80</v>
      </c>
      <c r="G3" s="39"/>
      <c r="H3" s="38" t="s">
        <v>81</v>
      </c>
      <c r="I3" s="49"/>
    </row>
    <row r="4" spans="1:9" ht="83.25" customHeight="1">
      <c r="A4" s="37"/>
      <c r="B4" s="44"/>
      <c r="C4" s="44"/>
      <c r="D4" s="46"/>
      <c r="E4" s="48"/>
      <c r="F4" s="40"/>
      <c r="G4" s="40"/>
      <c r="H4" s="40"/>
      <c r="I4" s="50"/>
    </row>
    <row r="5" spans="1:10" ht="12.75" customHeight="1">
      <c r="A5" s="37"/>
      <c r="B5" s="44"/>
      <c r="C5" s="44"/>
      <c r="D5" s="46"/>
      <c r="E5" s="48"/>
      <c r="F5" s="41" t="s">
        <v>58</v>
      </c>
      <c r="G5" s="42" t="s">
        <v>45</v>
      </c>
      <c r="H5" s="41" t="s">
        <v>58</v>
      </c>
      <c r="I5" s="51" t="s">
        <v>45</v>
      </c>
      <c r="J5" s="13" t="s">
        <v>59</v>
      </c>
    </row>
    <row r="6" spans="1:9" ht="11.25" customHeight="1">
      <c r="A6" s="37"/>
      <c r="B6" s="44"/>
      <c r="C6" s="44"/>
      <c r="D6" s="46"/>
      <c r="E6" s="48"/>
      <c r="F6" s="41"/>
      <c r="G6" s="42"/>
      <c r="H6" s="41"/>
      <c r="I6" s="51"/>
    </row>
    <row r="7" spans="1:9" ht="12.75" customHeight="1" hidden="1">
      <c r="A7" s="34"/>
      <c r="B7" s="44"/>
      <c r="C7" s="44"/>
      <c r="D7" s="46"/>
      <c r="E7" s="48"/>
      <c r="F7" s="41"/>
      <c r="G7" s="42"/>
      <c r="H7" s="41"/>
      <c r="I7" s="51"/>
    </row>
    <row r="8" spans="1:9" ht="26.25" customHeight="1" hidden="1">
      <c r="A8" s="34"/>
      <c r="B8" s="44"/>
      <c r="C8" s="44"/>
      <c r="D8" s="46"/>
      <c r="E8" s="48"/>
      <c r="F8" s="41"/>
      <c r="G8" s="42"/>
      <c r="H8" s="41"/>
      <c r="I8" s="51"/>
    </row>
    <row r="9" spans="1:10" s="1" customFormat="1" ht="12.75">
      <c r="A9" s="18" t="s">
        <v>56</v>
      </c>
      <c r="B9" s="11">
        <v>14806</v>
      </c>
      <c r="C9" s="11">
        <v>6168</v>
      </c>
      <c r="D9" s="22">
        <f>C9/B9*100</f>
        <v>41.65878697825206</v>
      </c>
      <c r="E9" s="24">
        <v>6048</v>
      </c>
      <c r="F9" s="11">
        <v>2887</v>
      </c>
      <c r="G9" s="22">
        <f>F9/E9*100</f>
        <v>47.73478835978836</v>
      </c>
      <c r="H9" s="12">
        <v>3161</v>
      </c>
      <c r="I9" s="23">
        <f>H9/E9*100</f>
        <v>52.26521164021164</v>
      </c>
      <c r="J9" s="14">
        <f>F9+H9</f>
        <v>6048</v>
      </c>
    </row>
    <row r="10" spans="1:10" ht="12.75">
      <c r="A10" s="21" t="s">
        <v>0</v>
      </c>
      <c r="B10" s="12">
        <v>202</v>
      </c>
      <c r="C10" s="12">
        <v>78</v>
      </c>
      <c r="D10" s="22">
        <f aca="true" t="shared" si="0" ref="D10:D54">C10/B10*100</f>
        <v>38.613861386138616</v>
      </c>
      <c r="E10" s="25">
        <v>75</v>
      </c>
      <c r="F10" s="12">
        <v>39</v>
      </c>
      <c r="G10" s="22">
        <f aca="true" t="shared" si="1" ref="G10:G54">F10/E10*100</f>
        <v>52</v>
      </c>
      <c r="H10" s="12">
        <v>36</v>
      </c>
      <c r="I10" s="23">
        <f aca="true" t="shared" si="2" ref="I10:I54">H10/E10*100</f>
        <v>48</v>
      </c>
      <c r="J10" s="14">
        <f aca="true" t="shared" si="3" ref="J10:J53">F10+H10</f>
        <v>75</v>
      </c>
    </row>
    <row r="11" spans="1:10" ht="12.75">
      <c r="A11" s="21" t="s">
        <v>1</v>
      </c>
      <c r="B11" s="12">
        <v>409</v>
      </c>
      <c r="C11" s="12">
        <v>198</v>
      </c>
      <c r="D11" s="22">
        <f t="shared" si="0"/>
        <v>48.41075794621027</v>
      </c>
      <c r="E11" s="25">
        <v>195</v>
      </c>
      <c r="F11" s="12">
        <v>81</v>
      </c>
      <c r="G11" s="22">
        <f t="shared" si="1"/>
        <v>41.53846153846154</v>
      </c>
      <c r="H11" s="12">
        <v>114</v>
      </c>
      <c r="I11" s="23">
        <f t="shared" si="2"/>
        <v>58.46153846153847</v>
      </c>
      <c r="J11" s="14">
        <f t="shared" si="3"/>
        <v>195</v>
      </c>
    </row>
    <row r="12" spans="1:10" ht="12.75">
      <c r="A12" s="21" t="s">
        <v>2</v>
      </c>
      <c r="B12" s="12">
        <v>79</v>
      </c>
      <c r="C12" s="12">
        <v>45</v>
      </c>
      <c r="D12" s="22">
        <f t="shared" si="0"/>
        <v>56.9620253164557</v>
      </c>
      <c r="E12" s="25">
        <v>45</v>
      </c>
      <c r="F12" s="12">
        <v>15</v>
      </c>
      <c r="G12" s="22">
        <f t="shared" si="1"/>
        <v>33.33333333333333</v>
      </c>
      <c r="H12" s="12">
        <v>30</v>
      </c>
      <c r="I12" s="23">
        <f t="shared" si="2"/>
        <v>66.66666666666666</v>
      </c>
      <c r="J12" s="14">
        <f t="shared" si="3"/>
        <v>45</v>
      </c>
    </row>
    <row r="13" spans="1:10" ht="12.75">
      <c r="A13" s="21" t="s">
        <v>3</v>
      </c>
      <c r="B13" s="12">
        <v>123</v>
      </c>
      <c r="C13" s="12">
        <v>63</v>
      </c>
      <c r="D13" s="22">
        <f t="shared" si="0"/>
        <v>51.21951219512195</v>
      </c>
      <c r="E13" s="25">
        <v>58</v>
      </c>
      <c r="F13" s="12">
        <v>24</v>
      </c>
      <c r="G13" s="22">
        <f t="shared" si="1"/>
        <v>41.37931034482759</v>
      </c>
      <c r="H13" s="12">
        <v>34</v>
      </c>
      <c r="I13" s="23">
        <f t="shared" si="2"/>
        <v>58.620689655172406</v>
      </c>
      <c r="J13" s="14">
        <f t="shared" si="3"/>
        <v>58</v>
      </c>
    </row>
    <row r="14" spans="1:10" ht="12.75">
      <c r="A14" s="21" t="s">
        <v>4</v>
      </c>
      <c r="B14" s="12">
        <v>722</v>
      </c>
      <c r="C14" s="12">
        <v>315</v>
      </c>
      <c r="D14" s="22">
        <f t="shared" si="0"/>
        <v>43.62880886426593</v>
      </c>
      <c r="E14" s="25">
        <v>314</v>
      </c>
      <c r="F14" s="12">
        <v>160</v>
      </c>
      <c r="G14" s="22">
        <f t="shared" si="1"/>
        <v>50.955414012738856</v>
      </c>
      <c r="H14" s="12">
        <v>154</v>
      </c>
      <c r="I14" s="23">
        <f t="shared" si="2"/>
        <v>49.044585987261144</v>
      </c>
      <c r="J14" s="14">
        <f t="shared" si="3"/>
        <v>314</v>
      </c>
    </row>
    <row r="15" spans="1:10" ht="12.75">
      <c r="A15" s="21" t="s">
        <v>5</v>
      </c>
      <c r="B15" s="12">
        <v>449</v>
      </c>
      <c r="C15" s="12">
        <v>219</v>
      </c>
      <c r="D15" s="22">
        <f t="shared" si="0"/>
        <v>48.775055679287306</v>
      </c>
      <c r="E15" s="25">
        <v>215</v>
      </c>
      <c r="F15" s="12">
        <v>110</v>
      </c>
      <c r="G15" s="22">
        <f t="shared" si="1"/>
        <v>51.162790697674424</v>
      </c>
      <c r="H15" s="12">
        <v>105</v>
      </c>
      <c r="I15" s="23">
        <f t="shared" si="2"/>
        <v>48.837209302325576</v>
      </c>
      <c r="J15" s="14">
        <f t="shared" si="3"/>
        <v>215</v>
      </c>
    </row>
    <row r="16" spans="1:10" ht="12.75">
      <c r="A16" s="21" t="s">
        <v>6</v>
      </c>
      <c r="B16" s="12">
        <v>104</v>
      </c>
      <c r="C16" s="12">
        <v>56</v>
      </c>
      <c r="D16" s="22">
        <f t="shared" si="0"/>
        <v>53.84615384615385</v>
      </c>
      <c r="E16" s="25">
        <v>55</v>
      </c>
      <c r="F16" s="12">
        <v>23</v>
      </c>
      <c r="G16" s="22">
        <f t="shared" si="1"/>
        <v>41.81818181818181</v>
      </c>
      <c r="H16" s="12">
        <v>32</v>
      </c>
      <c r="I16" s="23">
        <f t="shared" si="2"/>
        <v>58.18181818181818</v>
      </c>
      <c r="J16" s="14">
        <f t="shared" si="3"/>
        <v>55</v>
      </c>
    </row>
    <row r="17" spans="1:10" ht="12.75">
      <c r="A17" s="21" t="s">
        <v>7</v>
      </c>
      <c r="B17" s="12">
        <v>367</v>
      </c>
      <c r="C17" s="12">
        <v>177</v>
      </c>
      <c r="D17" s="22">
        <f t="shared" si="0"/>
        <v>48.228882833787466</v>
      </c>
      <c r="E17" s="25">
        <v>175</v>
      </c>
      <c r="F17" s="12">
        <v>42</v>
      </c>
      <c r="G17" s="22">
        <f t="shared" si="1"/>
        <v>24</v>
      </c>
      <c r="H17" s="12">
        <v>133</v>
      </c>
      <c r="I17" s="23">
        <f t="shared" si="2"/>
        <v>76</v>
      </c>
      <c r="J17" s="14">
        <f t="shared" si="3"/>
        <v>175</v>
      </c>
    </row>
    <row r="18" spans="1:10" ht="12.75">
      <c r="A18" s="21" t="s">
        <v>8</v>
      </c>
      <c r="B18" s="12">
        <v>264</v>
      </c>
      <c r="C18" s="12">
        <v>130</v>
      </c>
      <c r="D18" s="22">
        <f t="shared" si="0"/>
        <v>49.24242424242424</v>
      </c>
      <c r="E18" s="25">
        <v>121</v>
      </c>
      <c r="F18" s="12">
        <v>30</v>
      </c>
      <c r="G18" s="22">
        <f t="shared" si="1"/>
        <v>24.793388429752067</v>
      </c>
      <c r="H18" s="12">
        <v>91</v>
      </c>
      <c r="I18" s="23">
        <f t="shared" si="2"/>
        <v>75.20661157024794</v>
      </c>
      <c r="J18" s="14">
        <f t="shared" si="3"/>
        <v>121</v>
      </c>
    </row>
    <row r="19" spans="1:10" ht="12.75">
      <c r="A19" s="21" t="s">
        <v>9</v>
      </c>
      <c r="B19" s="12">
        <v>378</v>
      </c>
      <c r="C19" s="12">
        <v>215</v>
      </c>
      <c r="D19" s="22">
        <f t="shared" si="0"/>
        <v>56.87830687830689</v>
      </c>
      <c r="E19" s="25">
        <v>210</v>
      </c>
      <c r="F19" s="12">
        <v>124</v>
      </c>
      <c r="G19" s="22">
        <f t="shared" si="1"/>
        <v>59.04761904761905</v>
      </c>
      <c r="H19" s="12">
        <v>86</v>
      </c>
      <c r="I19" s="23">
        <f t="shared" si="2"/>
        <v>40.95238095238095</v>
      </c>
      <c r="J19" s="14">
        <f t="shared" si="3"/>
        <v>210</v>
      </c>
    </row>
    <row r="20" spans="1:10" ht="12.75">
      <c r="A20" s="21" t="s">
        <v>10</v>
      </c>
      <c r="B20" s="12">
        <v>184</v>
      </c>
      <c r="C20" s="12">
        <v>102</v>
      </c>
      <c r="D20" s="22">
        <f t="shared" si="0"/>
        <v>55.434782608695656</v>
      </c>
      <c r="E20" s="25">
        <v>102</v>
      </c>
      <c r="F20" s="12">
        <v>26</v>
      </c>
      <c r="G20" s="22">
        <f t="shared" si="1"/>
        <v>25.49019607843137</v>
      </c>
      <c r="H20" s="12">
        <v>76</v>
      </c>
      <c r="I20" s="23">
        <f t="shared" si="2"/>
        <v>74.50980392156863</v>
      </c>
      <c r="J20" s="14">
        <f t="shared" si="3"/>
        <v>102</v>
      </c>
    </row>
    <row r="21" spans="1:10" ht="12.75">
      <c r="A21" s="21" t="s">
        <v>11</v>
      </c>
      <c r="B21" s="12">
        <v>423</v>
      </c>
      <c r="C21" s="12">
        <v>198</v>
      </c>
      <c r="D21" s="22">
        <f t="shared" si="0"/>
        <v>46.808510638297875</v>
      </c>
      <c r="E21" s="25">
        <v>193</v>
      </c>
      <c r="F21" s="12">
        <v>88</v>
      </c>
      <c r="G21" s="22">
        <f t="shared" si="1"/>
        <v>45.59585492227979</v>
      </c>
      <c r="H21" s="12">
        <v>105</v>
      </c>
      <c r="I21" s="23">
        <f t="shared" si="2"/>
        <v>54.40414507772021</v>
      </c>
      <c r="J21" s="14">
        <f t="shared" si="3"/>
        <v>193</v>
      </c>
    </row>
    <row r="22" spans="1:10" ht="12.75">
      <c r="A22" s="21" t="s">
        <v>12</v>
      </c>
      <c r="B22" s="12">
        <v>432</v>
      </c>
      <c r="C22" s="12">
        <v>191</v>
      </c>
      <c r="D22" s="22">
        <f t="shared" si="0"/>
        <v>44.21296296296296</v>
      </c>
      <c r="E22" s="25">
        <v>184</v>
      </c>
      <c r="F22" s="12">
        <v>93</v>
      </c>
      <c r="G22" s="22">
        <f t="shared" si="1"/>
        <v>50.54347826086957</v>
      </c>
      <c r="H22" s="12">
        <v>91</v>
      </c>
      <c r="I22" s="23">
        <f t="shared" si="2"/>
        <v>49.45652173913043</v>
      </c>
      <c r="J22" s="14">
        <f t="shared" si="3"/>
        <v>184</v>
      </c>
    </row>
    <row r="23" spans="1:10" ht="12.75">
      <c r="A23" s="21" t="s">
        <v>13</v>
      </c>
      <c r="B23" s="12">
        <v>115</v>
      </c>
      <c r="C23" s="12">
        <v>51</v>
      </c>
      <c r="D23" s="22">
        <f t="shared" si="0"/>
        <v>44.34782608695652</v>
      </c>
      <c r="E23" s="25">
        <v>49</v>
      </c>
      <c r="F23" s="12">
        <v>18</v>
      </c>
      <c r="G23" s="22">
        <f t="shared" si="1"/>
        <v>36.734693877551024</v>
      </c>
      <c r="H23" s="12">
        <v>31</v>
      </c>
      <c r="I23" s="23">
        <f t="shared" si="2"/>
        <v>63.26530612244898</v>
      </c>
      <c r="J23" s="14">
        <f t="shared" si="3"/>
        <v>49</v>
      </c>
    </row>
    <row r="24" spans="1:10" ht="12.75">
      <c r="A24" s="21" t="s">
        <v>14</v>
      </c>
      <c r="B24" s="12">
        <v>137</v>
      </c>
      <c r="C24" s="12">
        <v>63</v>
      </c>
      <c r="D24" s="22">
        <f t="shared" si="0"/>
        <v>45.98540145985402</v>
      </c>
      <c r="E24" s="25">
        <v>63</v>
      </c>
      <c r="F24" s="12">
        <v>32</v>
      </c>
      <c r="G24" s="22">
        <f t="shared" si="1"/>
        <v>50.79365079365079</v>
      </c>
      <c r="H24" s="12">
        <v>31</v>
      </c>
      <c r="I24" s="23">
        <f t="shared" si="2"/>
        <v>49.2063492063492</v>
      </c>
      <c r="J24" s="14">
        <f t="shared" si="3"/>
        <v>63</v>
      </c>
    </row>
    <row r="25" spans="1:10" ht="12.75">
      <c r="A25" s="21" t="s">
        <v>15</v>
      </c>
      <c r="B25" s="12">
        <v>320</v>
      </c>
      <c r="C25" s="12">
        <v>183</v>
      </c>
      <c r="D25" s="22">
        <f t="shared" si="0"/>
        <v>57.1875</v>
      </c>
      <c r="E25" s="25">
        <v>180</v>
      </c>
      <c r="F25" s="12">
        <v>66</v>
      </c>
      <c r="G25" s="22">
        <f t="shared" si="1"/>
        <v>36.666666666666664</v>
      </c>
      <c r="H25" s="12">
        <v>114</v>
      </c>
      <c r="I25" s="23">
        <f t="shared" si="2"/>
        <v>63.33333333333333</v>
      </c>
      <c r="J25" s="14">
        <f t="shared" si="3"/>
        <v>180</v>
      </c>
    </row>
    <row r="26" spans="1:10" ht="12.75">
      <c r="A26" s="21" t="s">
        <v>16</v>
      </c>
      <c r="B26" s="12">
        <v>333</v>
      </c>
      <c r="C26" s="12">
        <v>130</v>
      </c>
      <c r="D26" s="22">
        <f t="shared" si="0"/>
        <v>39.03903903903904</v>
      </c>
      <c r="E26" s="25">
        <v>127</v>
      </c>
      <c r="F26" s="12">
        <v>38</v>
      </c>
      <c r="G26" s="22">
        <f t="shared" si="1"/>
        <v>29.92125984251969</v>
      </c>
      <c r="H26" s="12">
        <v>89</v>
      </c>
      <c r="I26" s="23">
        <f t="shared" si="2"/>
        <v>70.07874015748031</v>
      </c>
      <c r="J26" s="14">
        <f t="shared" si="3"/>
        <v>127</v>
      </c>
    </row>
    <row r="27" spans="1:10" ht="12.75">
      <c r="A27" s="21" t="s">
        <v>17</v>
      </c>
      <c r="B27" s="12">
        <v>235</v>
      </c>
      <c r="C27" s="12">
        <v>130</v>
      </c>
      <c r="D27" s="22">
        <f t="shared" si="0"/>
        <v>55.319148936170215</v>
      </c>
      <c r="E27" s="25">
        <v>127</v>
      </c>
      <c r="F27" s="12">
        <v>57</v>
      </c>
      <c r="G27" s="22">
        <f t="shared" si="1"/>
        <v>44.881889763779526</v>
      </c>
      <c r="H27" s="12">
        <v>70</v>
      </c>
      <c r="I27" s="23">
        <f t="shared" si="2"/>
        <v>55.118110236220474</v>
      </c>
      <c r="J27" s="14">
        <f t="shared" si="3"/>
        <v>127</v>
      </c>
    </row>
    <row r="28" spans="1:10" ht="12.75">
      <c r="A28" s="21" t="s">
        <v>18</v>
      </c>
      <c r="B28" s="12">
        <v>369</v>
      </c>
      <c r="C28" s="12">
        <v>178</v>
      </c>
      <c r="D28" s="22">
        <f t="shared" si="0"/>
        <v>48.23848238482385</v>
      </c>
      <c r="E28" s="25">
        <v>170</v>
      </c>
      <c r="F28" s="12">
        <v>30</v>
      </c>
      <c r="G28" s="22">
        <f t="shared" si="1"/>
        <v>17.647058823529413</v>
      </c>
      <c r="H28" s="12">
        <v>140</v>
      </c>
      <c r="I28" s="23">
        <f t="shared" si="2"/>
        <v>82.35294117647058</v>
      </c>
      <c r="J28" s="14">
        <f t="shared" si="3"/>
        <v>170</v>
      </c>
    </row>
    <row r="29" spans="1:10" ht="12.75">
      <c r="A29" s="21" t="s">
        <v>19</v>
      </c>
      <c r="B29" s="12">
        <v>42</v>
      </c>
      <c r="C29" s="12">
        <v>18</v>
      </c>
      <c r="D29" s="22">
        <f t="shared" si="0"/>
        <v>42.857142857142854</v>
      </c>
      <c r="E29" s="25">
        <v>18</v>
      </c>
      <c r="F29" s="12">
        <v>8</v>
      </c>
      <c r="G29" s="22">
        <f t="shared" si="1"/>
        <v>44.44444444444444</v>
      </c>
      <c r="H29" s="12">
        <v>10</v>
      </c>
      <c r="I29" s="23">
        <f t="shared" si="2"/>
        <v>55.55555555555556</v>
      </c>
      <c r="J29" s="14">
        <f t="shared" si="3"/>
        <v>18</v>
      </c>
    </row>
    <row r="30" spans="1:10" ht="12.75">
      <c r="A30" s="21" t="s">
        <v>20</v>
      </c>
      <c r="B30" s="12">
        <v>339</v>
      </c>
      <c r="C30" s="12">
        <v>162</v>
      </c>
      <c r="D30" s="22">
        <f t="shared" si="0"/>
        <v>47.78761061946903</v>
      </c>
      <c r="E30" s="25">
        <v>157</v>
      </c>
      <c r="F30" s="12">
        <v>57</v>
      </c>
      <c r="G30" s="22">
        <f t="shared" si="1"/>
        <v>36.30573248407643</v>
      </c>
      <c r="H30" s="12">
        <v>100</v>
      </c>
      <c r="I30" s="23">
        <f t="shared" si="2"/>
        <v>63.69426751592356</v>
      </c>
      <c r="J30" s="14">
        <f t="shared" si="3"/>
        <v>157</v>
      </c>
    </row>
    <row r="31" spans="1:10" ht="12.75">
      <c r="A31" s="21" t="s">
        <v>21</v>
      </c>
      <c r="B31" s="12">
        <v>424</v>
      </c>
      <c r="C31" s="12">
        <v>187</v>
      </c>
      <c r="D31" s="22">
        <f t="shared" si="0"/>
        <v>44.10377358490566</v>
      </c>
      <c r="E31" s="25">
        <v>183</v>
      </c>
      <c r="F31" s="12">
        <v>84</v>
      </c>
      <c r="G31" s="22">
        <f t="shared" si="1"/>
        <v>45.90163934426229</v>
      </c>
      <c r="H31" s="12">
        <v>99</v>
      </c>
      <c r="I31" s="23">
        <f t="shared" si="2"/>
        <v>54.09836065573771</v>
      </c>
      <c r="J31" s="14">
        <f t="shared" si="3"/>
        <v>183</v>
      </c>
    </row>
    <row r="32" spans="1:10" ht="12.75">
      <c r="A32" s="21" t="s">
        <v>22</v>
      </c>
      <c r="B32" s="12">
        <v>725</v>
      </c>
      <c r="C32" s="12">
        <v>342</v>
      </c>
      <c r="D32" s="22">
        <f t="shared" si="0"/>
        <v>47.172413793103445</v>
      </c>
      <c r="E32" s="25">
        <v>334</v>
      </c>
      <c r="F32" s="12">
        <v>148</v>
      </c>
      <c r="G32" s="22">
        <f t="shared" si="1"/>
        <v>44.31137724550898</v>
      </c>
      <c r="H32" s="12">
        <v>186</v>
      </c>
      <c r="I32" s="23">
        <f t="shared" si="2"/>
        <v>55.688622754491014</v>
      </c>
      <c r="J32" s="14">
        <f t="shared" si="3"/>
        <v>334</v>
      </c>
    </row>
    <row r="33" spans="1:10" ht="12.75">
      <c r="A33" s="21" t="s">
        <v>23</v>
      </c>
      <c r="B33" s="12">
        <v>204</v>
      </c>
      <c r="C33" s="12">
        <v>108</v>
      </c>
      <c r="D33" s="22">
        <f t="shared" si="0"/>
        <v>52.94117647058824</v>
      </c>
      <c r="E33" s="25">
        <v>106</v>
      </c>
      <c r="F33" s="12">
        <v>42</v>
      </c>
      <c r="G33" s="22">
        <f t="shared" si="1"/>
        <v>39.62264150943396</v>
      </c>
      <c r="H33" s="12">
        <v>64</v>
      </c>
      <c r="I33" s="23">
        <f t="shared" si="2"/>
        <v>60.37735849056604</v>
      </c>
      <c r="J33" s="14">
        <f t="shared" si="3"/>
        <v>106</v>
      </c>
    </row>
    <row r="34" spans="1:10" ht="12.75">
      <c r="A34" s="21" t="s">
        <v>24</v>
      </c>
      <c r="B34" s="12">
        <v>261</v>
      </c>
      <c r="C34" s="12">
        <v>144</v>
      </c>
      <c r="D34" s="22">
        <f t="shared" si="0"/>
        <v>55.172413793103445</v>
      </c>
      <c r="E34" s="25">
        <v>137</v>
      </c>
      <c r="F34" s="12">
        <v>74</v>
      </c>
      <c r="G34" s="22">
        <f t="shared" si="1"/>
        <v>54.01459854014598</v>
      </c>
      <c r="H34" s="12">
        <v>63</v>
      </c>
      <c r="I34" s="23">
        <f t="shared" si="2"/>
        <v>45.98540145985402</v>
      </c>
      <c r="J34" s="14">
        <f t="shared" si="3"/>
        <v>137</v>
      </c>
    </row>
    <row r="35" spans="1:10" ht="12.75">
      <c r="A35" s="21" t="s">
        <v>25</v>
      </c>
      <c r="B35" s="12">
        <v>500</v>
      </c>
      <c r="C35" s="12">
        <v>227</v>
      </c>
      <c r="D35" s="22">
        <f t="shared" si="0"/>
        <v>45.4</v>
      </c>
      <c r="E35" s="25">
        <v>223</v>
      </c>
      <c r="F35" s="12">
        <v>107</v>
      </c>
      <c r="G35" s="22">
        <f t="shared" si="1"/>
        <v>47.98206278026906</v>
      </c>
      <c r="H35" s="12">
        <v>116</v>
      </c>
      <c r="I35" s="23">
        <f t="shared" si="2"/>
        <v>52.01793721973094</v>
      </c>
      <c r="J35" s="14">
        <f t="shared" si="3"/>
        <v>223</v>
      </c>
    </row>
    <row r="36" spans="1:10" ht="12.75">
      <c r="A36" s="21" t="s">
        <v>26</v>
      </c>
      <c r="B36" s="12">
        <v>446</v>
      </c>
      <c r="C36" s="12">
        <v>235</v>
      </c>
      <c r="D36" s="22">
        <f t="shared" si="0"/>
        <v>52.690582959641254</v>
      </c>
      <c r="E36" s="25">
        <v>234</v>
      </c>
      <c r="F36" s="12">
        <v>130</v>
      </c>
      <c r="G36" s="22">
        <f t="shared" si="1"/>
        <v>55.55555555555556</v>
      </c>
      <c r="H36" s="12">
        <v>104</v>
      </c>
      <c r="I36" s="23">
        <f t="shared" si="2"/>
        <v>44.44444444444444</v>
      </c>
      <c r="J36" s="14">
        <f t="shared" si="3"/>
        <v>234</v>
      </c>
    </row>
    <row r="37" spans="1:10" ht="12.75">
      <c r="A37" s="21" t="s">
        <v>27</v>
      </c>
      <c r="B37" s="12">
        <v>1222</v>
      </c>
      <c r="C37" s="12">
        <v>522</v>
      </c>
      <c r="D37" s="22">
        <f t="shared" si="0"/>
        <v>42.716857610474634</v>
      </c>
      <c r="E37" s="25">
        <v>517</v>
      </c>
      <c r="F37" s="12">
        <v>237</v>
      </c>
      <c r="G37" s="22">
        <f t="shared" si="1"/>
        <v>45.84139264990329</v>
      </c>
      <c r="H37" s="12">
        <v>280</v>
      </c>
      <c r="I37" s="23">
        <f t="shared" si="2"/>
        <v>54.15860735009671</v>
      </c>
      <c r="J37" s="14">
        <f t="shared" si="3"/>
        <v>517</v>
      </c>
    </row>
    <row r="38" spans="1:10" ht="12.75">
      <c r="A38" s="21" t="s">
        <v>28</v>
      </c>
      <c r="B38" s="12">
        <v>344</v>
      </c>
      <c r="C38" s="12">
        <v>169</v>
      </c>
      <c r="D38" s="22">
        <f t="shared" si="0"/>
        <v>49.127906976744185</v>
      </c>
      <c r="E38" s="25">
        <v>168</v>
      </c>
      <c r="F38" s="12">
        <v>60</v>
      </c>
      <c r="G38" s="22">
        <f t="shared" si="1"/>
        <v>35.714285714285715</v>
      </c>
      <c r="H38" s="12">
        <v>108</v>
      </c>
      <c r="I38" s="23">
        <f t="shared" si="2"/>
        <v>64.28571428571429</v>
      </c>
      <c r="J38" s="14">
        <f t="shared" si="3"/>
        <v>168</v>
      </c>
    </row>
    <row r="39" spans="1:10" ht="12.75">
      <c r="A39" s="21" t="s">
        <v>29</v>
      </c>
      <c r="B39" s="12">
        <v>175</v>
      </c>
      <c r="C39" s="12">
        <v>67</v>
      </c>
      <c r="D39" s="22">
        <f t="shared" si="0"/>
        <v>38.285714285714285</v>
      </c>
      <c r="E39" s="25">
        <v>66</v>
      </c>
      <c r="F39" s="12">
        <v>21</v>
      </c>
      <c r="G39" s="22">
        <f t="shared" si="1"/>
        <v>31.818181818181817</v>
      </c>
      <c r="H39" s="12">
        <v>45</v>
      </c>
      <c r="I39" s="23">
        <f t="shared" si="2"/>
        <v>68.18181818181817</v>
      </c>
      <c r="J39" s="14">
        <f t="shared" si="3"/>
        <v>66</v>
      </c>
    </row>
    <row r="40" spans="1:10" ht="12.75">
      <c r="A40" s="21" t="s">
        <v>30</v>
      </c>
      <c r="B40" s="12">
        <v>128</v>
      </c>
      <c r="C40" s="12">
        <v>58</v>
      </c>
      <c r="D40" s="22">
        <f t="shared" si="0"/>
        <v>45.3125</v>
      </c>
      <c r="E40" s="25">
        <v>56</v>
      </c>
      <c r="F40" s="12">
        <v>12</v>
      </c>
      <c r="G40" s="22">
        <f t="shared" si="1"/>
        <v>21.428571428571427</v>
      </c>
      <c r="H40" s="12">
        <v>44</v>
      </c>
      <c r="I40" s="23">
        <f t="shared" si="2"/>
        <v>78.57142857142857</v>
      </c>
      <c r="J40" s="14">
        <f t="shared" si="3"/>
        <v>56</v>
      </c>
    </row>
    <row r="41" spans="1:10" ht="12.75">
      <c r="A41" s="21" t="s">
        <v>31</v>
      </c>
      <c r="B41" s="12">
        <v>421</v>
      </c>
      <c r="C41" s="12">
        <v>160</v>
      </c>
      <c r="D41" s="22">
        <f t="shared" si="0"/>
        <v>38.00475059382423</v>
      </c>
      <c r="E41" s="25">
        <v>157</v>
      </c>
      <c r="F41" s="12">
        <v>35</v>
      </c>
      <c r="G41" s="22">
        <f t="shared" si="1"/>
        <v>22.29299363057325</v>
      </c>
      <c r="H41" s="12">
        <v>122</v>
      </c>
      <c r="I41" s="23">
        <f t="shared" si="2"/>
        <v>77.70700636942675</v>
      </c>
      <c r="J41" s="14">
        <f t="shared" si="3"/>
        <v>157</v>
      </c>
    </row>
    <row r="42" spans="1:10" ht="12.75">
      <c r="A42" s="21" t="s">
        <v>32</v>
      </c>
      <c r="B42" s="12">
        <v>434</v>
      </c>
      <c r="C42" s="12">
        <v>224</v>
      </c>
      <c r="D42" s="22">
        <f t="shared" si="0"/>
        <v>51.61290322580645</v>
      </c>
      <c r="E42" s="25">
        <v>222</v>
      </c>
      <c r="F42" s="12">
        <v>84</v>
      </c>
      <c r="G42" s="22">
        <f t="shared" si="1"/>
        <v>37.83783783783784</v>
      </c>
      <c r="H42" s="12">
        <v>138</v>
      </c>
      <c r="I42" s="23">
        <f t="shared" si="2"/>
        <v>62.16216216216216</v>
      </c>
      <c r="J42" s="14">
        <f t="shared" si="3"/>
        <v>222</v>
      </c>
    </row>
    <row r="43" spans="1:10" ht="12.75">
      <c r="A43" s="21" t="s">
        <v>33</v>
      </c>
      <c r="B43" s="12">
        <v>58</v>
      </c>
      <c r="C43" s="12">
        <v>42</v>
      </c>
      <c r="D43" s="22">
        <f t="shared" si="0"/>
        <v>72.41379310344827</v>
      </c>
      <c r="E43" s="25">
        <v>40</v>
      </c>
      <c r="F43" s="12">
        <v>18</v>
      </c>
      <c r="G43" s="22">
        <f t="shared" si="1"/>
        <v>45</v>
      </c>
      <c r="H43" s="12">
        <v>22</v>
      </c>
      <c r="I43" s="23">
        <f t="shared" si="2"/>
        <v>55.00000000000001</v>
      </c>
      <c r="J43" s="14">
        <f t="shared" si="3"/>
        <v>40</v>
      </c>
    </row>
    <row r="44" spans="1:10" ht="12.75">
      <c r="A44" s="21" t="s">
        <v>34</v>
      </c>
      <c r="B44" s="12">
        <v>1312</v>
      </c>
      <c r="C44" s="12">
        <v>622</v>
      </c>
      <c r="D44" s="22">
        <f t="shared" si="0"/>
        <v>47.40853658536585</v>
      </c>
      <c r="E44" s="25">
        <v>608</v>
      </c>
      <c r="F44" s="12">
        <v>291</v>
      </c>
      <c r="G44" s="22">
        <f t="shared" si="1"/>
        <v>47.86184210526316</v>
      </c>
      <c r="H44" s="12">
        <v>317</v>
      </c>
      <c r="I44" s="23">
        <f t="shared" si="2"/>
        <v>52.13815789473685</v>
      </c>
      <c r="J44" s="14">
        <f t="shared" si="3"/>
        <v>608</v>
      </c>
    </row>
    <row r="45" spans="1:10" ht="12.75">
      <c r="A45" s="21" t="s">
        <v>35</v>
      </c>
      <c r="B45" s="12">
        <v>44</v>
      </c>
      <c r="C45" s="12">
        <v>35</v>
      </c>
      <c r="D45" s="22">
        <f t="shared" si="0"/>
        <v>79.54545454545455</v>
      </c>
      <c r="E45" s="25">
        <v>35</v>
      </c>
      <c r="F45" s="12">
        <v>19</v>
      </c>
      <c r="G45" s="22">
        <f t="shared" si="1"/>
        <v>54.285714285714285</v>
      </c>
      <c r="H45" s="12">
        <v>16</v>
      </c>
      <c r="I45" s="23">
        <f t="shared" si="2"/>
        <v>45.714285714285715</v>
      </c>
      <c r="J45" s="14">
        <f t="shared" si="3"/>
        <v>35</v>
      </c>
    </row>
    <row r="46" spans="1:10" ht="12.75">
      <c r="A46" s="21" t="s">
        <v>55</v>
      </c>
      <c r="B46" s="12">
        <v>160</v>
      </c>
      <c r="C46" s="12">
        <v>77</v>
      </c>
      <c r="D46" s="22">
        <f t="shared" si="0"/>
        <v>48.125</v>
      </c>
      <c r="E46" s="25">
        <v>77</v>
      </c>
      <c r="F46" s="12">
        <v>41</v>
      </c>
      <c r="G46" s="22">
        <f t="shared" si="1"/>
        <v>53.246753246753244</v>
      </c>
      <c r="H46" s="12">
        <v>36</v>
      </c>
      <c r="I46" s="23">
        <f t="shared" si="2"/>
        <v>46.75324675324675</v>
      </c>
      <c r="J46" s="14">
        <f t="shared" si="3"/>
        <v>77</v>
      </c>
    </row>
    <row r="47" spans="1:10" ht="12.75">
      <c r="A47" s="21" t="s">
        <v>54</v>
      </c>
      <c r="B47" s="12">
        <v>120</v>
      </c>
      <c r="C47" s="12">
        <v>65</v>
      </c>
      <c r="D47" s="22">
        <f t="shared" si="0"/>
        <v>54.166666666666664</v>
      </c>
      <c r="E47" s="25">
        <v>65</v>
      </c>
      <c r="F47" s="12">
        <v>21</v>
      </c>
      <c r="G47" s="22">
        <f t="shared" si="1"/>
        <v>32.30769230769231</v>
      </c>
      <c r="H47" s="12">
        <v>44</v>
      </c>
      <c r="I47" s="23">
        <f t="shared" si="2"/>
        <v>67.6923076923077</v>
      </c>
      <c r="J47" s="14">
        <f t="shared" si="3"/>
        <v>65</v>
      </c>
    </row>
    <row r="48" spans="1:10" ht="12.75">
      <c r="A48" s="21" t="s">
        <v>53</v>
      </c>
      <c r="B48" s="12">
        <v>275</v>
      </c>
      <c r="C48" s="12">
        <v>146</v>
      </c>
      <c r="D48" s="22">
        <f t="shared" si="0"/>
        <v>53.090909090909086</v>
      </c>
      <c r="E48" s="25">
        <v>144</v>
      </c>
      <c r="F48" s="12">
        <v>64</v>
      </c>
      <c r="G48" s="22">
        <f t="shared" si="1"/>
        <v>44.44444444444444</v>
      </c>
      <c r="H48" s="12">
        <v>80</v>
      </c>
      <c r="I48" s="23">
        <f t="shared" si="2"/>
        <v>55.55555555555556</v>
      </c>
      <c r="J48" s="14">
        <f t="shared" si="3"/>
        <v>144</v>
      </c>
    </row>
    <row r="49" spans="1:10" ht="12.75">
      <c r="A49" s="21" t="s">
        <v>36</v>
      </c>
      <c r="B49" s="12">
        <v>477</v>
      </c>
      <c r="C49" s="12">
        <v>215</v>
      </c>
      <c r="D49" s="22">
        <f t="shared" si="0"/>
        <v>45.073375262054505</v>
      </c>
      <c r="E49" s="25">
        <v>211</v>
      </c>
      <c r="F49" s="12">
        <v>97</v>
      </c>
      <c r="G49" s="22">
        <f t="shared" si="1"/>
        <v>45.97156398104265</v>
      </c>
      <c r="H49" s="12">
        <v>114</v>
      </c>
      <c r="I49" s="23">
        <f t="shared" si="2"/>
        <v>54.02843601895735</v>
      </c>
      <c r="J49" s="14">
        <f t="shared" si="3"/>
        <v>211</v>
      </c>
    </row>
    <row r="50" spans="1:10" ht="12.75">
      <c r="A50" s="21" t="s">
        <v>37</v>
      </c>
      <c r="B50" s="12">
        <v>396</v>
      </c>
      <c r="C50" s="12">
        <v>193</v>
      </c>
      <c r="D50" s="22">
        <f t="shared" si="0"/>
        <v>48.73737373737374</v>
      </c>
      <c r="E50" s="25">
        <v>193</v>
      </c>
      <c r="F50" s="12">
        <v>67</v>
      </c>
      <c r="G50" s="22">
        <f t="shared" si="1"/>
        <v>34.715025906735754</v>
      </c>
      <c r="H50" s="12">
        <v>126</v>
      </c>
      <c r="I50" s="23">
        <f t="shared" si="2"/>
        <v>65.28497409326425</v>
      </c>
      <c r="J50" s="14">
        <f t="shared" si="3"/>
        <v>193</v>
      </c>
    </row>
    <row r="51" spans="1:10" ht="12.75">
      <c r="A51" s="21" t="s">
        <v>38</v>
      </c>
      <c r="B51" s="12">
        <v>100</v>
      </c>
      <c r="C51" s="12">
        <v>54</v>
      </c>
      <c r="D51" s="22">
        <f t="shared" si="0"/>
        <v>54</v>
      </c>
      <c r="E51" s="25">
        <v>54</v>
      </c>
      <c r="F51" s="12">
        <v>25</v>
      </c>
      <c r="G51" s="22">
        <f t="shared" si="1"/>
        <v>46.2962962962963</v>
      </c>
      <c r="H51" s="12">
        <v>29</v>
      </c>
      <c r="I51" s="23">
        <f t="shared" si="2"/>
        <v>53.70370370370371</v>
      </c>
      <c r="J51" s="14">
        <f t="shared" si="3"/>
        <v>54</v>
      </c>
    </row>
    <row r="52" spans="1:10" ht="12.75">
      <c r="A52" s="21" t="s">
        <v>39</v>
      </c>
      <c r="B52" s="12">
        <v>556</v>
      </c>
      <c r="C52" s="12">
        <v>256</v>
      </c>
      <c r="D52" s="22">
        <f t="shared" si="0"/>
        <v>46.043165467625904</v>
      </c>
      <c r="E52" s="25">
        <v>253</v>
      </c>
      <c r="F52" s="12">
        <v>99</v>
      </c>
      <c r="G52" s="22">
        <f t="shared" si="1"/>
        <v>39.130434782608695</v>
      </c>
      <c r="H52" s="12">
        <v>154</v>
      </c>
      <c r="I52" s="23">
        <f t="shared" si="2"/>
        <v>60.86956521739131</v>
      </c>
      <c r="J52" s="14">
        <f t="shared" si="3"/>
        <v>253</v>
      </c>
    </row>
    <row r="53" spans="1:10" ht="12.75">
      <c r="A53" s="21" t="s">
        <v>40</v>
      </c>
      <c r="B53" s="12">
        <v>382</v>
      </c>
      <c r="C53" s="12">
        <v>208</v>
      </c>
      <c r="D53" s="22">
        <f t="shared" si="0"/>
        <v>54.45026178010471</v>
      </c>
      <c r="E53" s="25">
        <v>198</v>
      </c>
      <c r="F53" s="12">
        <v>104</v>
      </c>
      <c r="G53" s="22">
        <f t="shared" si="1"/>
        <v>52.52525252525253</v>
      </c>
      <c r="H53" s="12">
        <v>94</v>
      </c>
      <c r="I53" s="23">
        <f t="shared" si="2"/>
        <v>47.474747474747474</v>
      </c>
      <c r="J53" s="14">
        <f t="shared" si="3"/>
        <v>198</v>
      </c>
    </row>
    <row r="54" spans="1:10" ht="13.5" thickBot="1">
      <c r="A54" s="19" t="s">
        <v>46</v>
      </c>
      <c r="B54" s="20">
        <f>B9+B10+B11+B12+B13+B14+B15+B16+B17+B18+B19+B20+B21+B22+B23+B24+B25+B26+B27+B28+B29+B30+B31+B32+B33+B34+B35+B36+B37+B38+B39+B40+B41+B42+B43+B44+B45+B46+B47+B48+B49+B50+B51+B52+B53</f>
        <v>29996</v>
      </c>
      <c r="C54" s="20">
        <f aca="true" t="shared" si="4" ref="C54:H54">C9+C10+C11+C12+C13+C14+C15+C16+C17+C18+C19+C20+C21+C22+C23+C24+C25+C26+C27+C28+C29+C30+C31+C32+C33+C34+C35+C36+C37+C38+C39+C40+C41+C42+C43+C44+C45+C46+C47+C48+C49+C50+C51+C52+C53</f>
        <v>13426</v>
      </c>
      <c r="D54" s="27">
        <f t="shared" si="0"/>
        <v>44.75930124016536</v>
      </c>
      <c r="E54" s="26">
        <f t="shared" si="4"/>
        <v>13162</v>
      </c>
      <c r="F54" s="20">
        <f t="shared" si="4"/>
        <v>5928</v>
      </c>
      <c r="G54" s="27">
        <f t="shared" si="1"/>
        <v>45.03874791065188</v>
      </c>
      <c r="H54" s="20">
        <f t="shared" si="4"/>
        <v>7234</v>
      </c>
      <c r="I54" s="28">
        <f t="shared" si="2"/>
        <v>54.96125208934812</v>
      </c>
      <c r="J54" s="14">
        <f>SUM(J9:J53)</f>
        <v>13162</v>
      </c>
    </row>
  </sheetData>
  <sheetProtection/>
  <mergeCells count="12">
    <mergeCell ref="H5:H8"/>
    <mergeCell ref="I5:I8"/>
    <mergeCell ref="A1:I1"/>
    <mergeCell ref="A3:A6"/>
    <mergeCell ref="F3:G4"/>
    <mergeCell ref="F5:F8"/>
    <mergeCell ref="G5:G8"/>
    <mergeCell ref="B3:B8"/>
    <mergeCell ref="C3:C8"/>
    <mergeCell ref="D3:D8"/>
    <mergeCell ref="E3:E8"/>
    <mergeCell ref="H3:I4"/>
  </mergeCells>
  <printOptions/>
  <pageMargins left="0.75" right="0.75" top="1" bottom="1" header="0.4921259845" footer="0.492125984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D35" sqref="D35"/>
    </sheetView>
  </sheetViews>
  <sheetFormatPr defaultColWidth="9.140625" defaultRowHeight="12.75"/>
  <cols>
    <col min="1" max="1" width="17.8515625" style="0" customWidth="1"/>
    <col min="2" max="4" width="7.140625" style="0" customWidth="1"/>
    <col min="5" max="5" width="7.140625" style="8" customWidth="1"/>
    <col min="6" max="8" width="9.28125" style="0" customWidth="1"/>
    <col min="9" max="9" width="10.28125" style="0" customWidth="1"/>
  </cols>
  <sheetData>
    <row r="1" spans="1:9" ht="15.75" customHeight="1">
      <c r="A1" s="35" t="s">
        <v>79</v>
      </c>
      <c r="B1" s="35"/>
      <c r="C1" s="35"/>
      <c r="D1" s="35"/>
      <c r="E1" s="35"/>
      <c r="F1" s="35"/>
      <c r="G1" s="35"/>
      <c r="H1" s="35"/>
      <c r="I1" s="35"/>
    </row>
    <row r="2" spans="1:9" ht="15.75" customHeight="1">
      <c r="A2" s="15"/>
      <c r="B2" s="15"/>
      <c r="C2" s="15"/>
      <c r="D2" s="15"/>
      <c r="E2" s="15"/>
      <c r="F2" s="15"/>
      <c r="G2" s="15"/>
      <c r="H2" s="15"/>
      <c r="I2" s="15"/>
    </row>
    <row r="3" spans="1:9" ht="15.75" customHeight="1" thickBot="1">
      <c r="A3" s="15"/>
      <c r="B3" s="15"/>
      <c r="C3" s="15"/>
      <c r="D3" s="15"/>
      <c r="E3" s="15"/>
      <c r="F3" s="15"/>
      <c r="G3" s="15"/>
      <c r="H3" s="15"/>
      <c r="I3" s="15"/>
    </row>
    <row r="4" spans="1:9" ht="12.75" customHeight="1">
      <c r="A4" s="55" t="s">
        <v>78</v>
      </c>
      <c r="B4" s="43" t="s">
        <v>41</v>
      </c>
      <c r="C4" s="43" t="s">
        <v>42</v>
      </c>
      <c r="D4" s="45" t="s">
        <v>43</v>
      </c>
      <c r="E4" s="47" t="s">
        <v>44</v>
      </c>
      <c r="F4" s="38" t="s">
        <v>80</v>
      </c>
      <c r="G4" s="39"/>
      <c r="H4" s="38" t="s">
        <v>81</v>
      </c>
      <c r="I4" s="49"/>
    </row>
    <row r="5" spans="1:9" ht="83.25" customHeight="1">
      <c r="A5" s="56"/>
      <c r="B5" s="44"/>
      <c r="C5" s="44"/>
      <c r="D5" s="46"/>
      <c r="E5" s="48"/>
      <c r="F5" s="40"/>
      <c r="G5" s="40"/>
      <c r="H5" s="40"/>
      <c r="I5" s="50"/>
    </row>
    <row r="6" spans="1:10" ht="12.75" customHeight="1">
      <c r="A6" s="56"/>
      <c r="B6" s="44"/>
      <c r="C6" s="44"/>
      <c r="D6" s="46"/>
      <c r="E6" s="48"/>
      <c r="F6" s="52" t="s">
        <v>58</v>
      </c>
      <c r="G6" s="42" t="s">
        <v>45</v>
      </c>
      <c r="H6" s="52" t="s">
        <v>58</v>
      </c>
      <c r="I6" s="51" t="s">
        <v>45</v>
      </c>
      <c r="J6" s="13" t="s">
        <v>59</v>
      </c>
    </row>
    <row r="7" spans="1:9" ht="11.25" customHeight="1">
      <c r="A7" s="56"/>
      <c r="B7" s="44"/>
      <c r="C7" s="44"/>
      <c r="D7" s="46"/>
      <c r="E7" s="48"/>
      <c r="F7" s="53"/>
      <c r="G7" s="42"/>
      <c r="H7" s="53"/>
      <c r="I7" s="51"/>
    </row>
    <row r="8" spans="1:9" ht="12.75" customHeight="1" hidden="1">
      <c r="A8" s="16"/>
      <c r="B8" s="44"/>
      <c r="C8" s="44"/>
      <c r="D8" s="46"/>
      <c r="E8" s="48"/>
      <c r="F8" s="53"/>
      <c r="G8" s="42"/>
      <c r="H8" s="53"/>
      <c r="I8" s="51"/>
    </row>
    <row r="9" spans="1:9" ht="26.25" customHeight="1" hidden="1">
      <c r="A9" s="17"/>
      <c r="B9" s="44"/>
      <c r="C9" s="44"/>
      <c r="D9" s="46"/>
      <c r="E9" s="48"/>
      <c r="F9" s="54"/>
      <c r="G9" s="42"/>
      <c r="H9" s="54"/>
      <c r="I9" s="51"/>
    </row>
    <row r="10" spans="1:10" s="1" customFormat="1" ht="12.75">
      <c r="A10" s="18" t="s">
        <v>60</v>
      </c>
      <c r="B10" s="11">
        <v>1381</v>
      </c>
      <c r="C10" s="11">
        <v>377</v>
      </c>
      <c r="D10" s="22">
        <f>C10/B10*100</f>
        <v>27.299058653149892</v>
      </c>
      <c r="E10" s="24">
        <v>362</v>
      </c>
      <c r="F10" s="11">
        <v>195</v>
      </c>
      <c r="G10" s="22">
        <f>F10/E10*100</f>
        <v>53.86740331491713</v>
      </c>
      <c r="H10" s="12">
        <v>167</v>
      </c>
      <c r="I10" s="23">
        <f>H10/E10*100</f>
        <v>46.13259668508287</v>
      </c>
      <c r="J10" s="14">
        <f aca="true" t="shared" si="0" ref="J10:J27">F10+H10</f>
        <v>362</v>
      </c>
    </row>
    <row r="11" spans="1:10" ht="12.75">
      <c r="A11" s="18" t="s">
        <v>61</v>
      </c>
      <c r="B11" s="12">
        <v>830</v>
      </c>
      <c r="C11" s="12">
        <v>385</v>
      </c>
      <c r="D11" s="22">
        <f aca="true" t="shared" si="1" ref="D11:D28">C11/B11*100</f>
        <v>46.3855421686747</v>
      </c>
      <c r="E11" s="25">
        <v>377</v>
      </c>
      <c r="F11" s="12">
        <v>163</v>
      </c>
      <c r="G11" s="22">
        <f aca="true" t="shared" si="2" ref="G11:G28">F11/E11*100</f>
        <v>43.236074270557026</v>
      </c>
      <c r="H11" s="12">
        <v>214</v>
      </c>
      <c r="I11" s="23">
        <f aca="true" t="shared" si="3" ref="I11:I28">H11/E11*100</f>
        <v>56.76392572944297</v>
      </c>
      <c r="J11" s="14">
        <f t="shared" si="0"/>
        <v>377</v>
      </c>
    </row>
    <row r="12" spans="1:10" ht="12.75">
      <c r="A12" s="18" t="s">
        <v>62</v>
      </c>
      <c r="B12" s="12">
        <v>1204</v>
      </c>
      <c r="C12" s="12">
        <v>448</v>
      </c>
      <c r="D12" s="22">
        <f t="shared" si="1"/>
        <v>37.2093023255814</v>
      </c>
      <c r="E12" s="25">
        <v>447</v>
      </c>
      <c r="F12" s="12">
        <v>213</v>
      </c>
      <c r="G12" s="22">
        <f t="shared" si="2"/>
        <v>47.651006711409394</v>
      </c>
      <c r="H12" s="12">
        <v>234</v>
      </c>
      <c r="I12" s="23">
        <f t="shared" si="3"/>
        <v>52.348993288590606</v>
      </c>
      <c r="J12" s="14">
        <f t="shared" si="0"/>
        <v>447</v>
      </c>
    </row>
    <row r="13" spans="1:10" ht="12.75">
      <c r="A13" s="18" t="s">
        <v>63</v>
      </c>
      <c r="B13" s="12">
        <v>771</v>
      </c>
      <c r="C13" s="12">
        <v>356</v>
      </c>
      <c r="D13" s="22">
        <f t="shared" si="1"/>
        <v>46.17380025940337</v>
      </c>
      <c r="E13" s="25">
        <v>353</v>
      </c>
      <c r="F13" s="12">
        <v>147</v>
      </c>
      <c r="G13" s="22">
        <f t="shared" si="2"/>
        <v>41.64305949008499</v>
      </c>
      <c r="H13" s="12">
        <v>206</v>
      </c>
      <c r="I13" s="23">
        <f t="shared" si="3"/>
        <v>58.35694050991501</v>
      </c>
      <c r="J13" s="14">
        <f t="shared" si="0"/>
        <v>353</v>
      </c>
    </row>
    <row r="14" spans="1:10" ht="12.75">
      <c r="A14" s="18" t="s">
        <v>64</v>
      </c>
      <c r="B14" s="12">
        <v>850</v>
      </c>
      <c r="C14" s="12">
        <v>398</v>
      </c>
      <c r="D14" s="22">
        <f t="shared" si="1"/>
        <v>46.82352941176471</v>
      </c>
      <c r="E14" s="25">
        <v>391</v>
      </c>
      <c r="F14" s="12">
        <v>182</v>
      </c>
      <c r="G14" s="22">
        <f t="shared" si="2"/>
        <v>46.547314578005114</v>
      </c>
      <c r="H14" s="12">
        <v>209</v>
      </c>
      <c r="I14" s="23">
        <f t="shared" si="3"/>
        <v>53.452685421994886</v>
      </c>
      <c r="J14" s="14">
        <f t="shared" si="0"/>
        <v>391</v>
      </c>
    </row>
    <row r="15" spans="1:10" ht="12.75">
      <c r="A15" s="18" t="s">
        <v>65</v>
      </c>
      <c r="B15" s="12">
        <v>818</v>
      </c>
      <c r="C15" s="12">
        <v>318</v>
      </c>
      <c r="D15" s="22">
        <f t="shared" si="1"/>
        <v>38.87530562347188</v>
      </c>
      <c r="E15" s="25">
        <v>307</v>
      </c>
      <c r="F15" s="12">
        <v>185</v>
      </c>
      <c r="G15" s="22">
        <f t="shared" si="2"/>
        <v>60.26058631921825</v>
      </c>
      <c r="H15" s="12">
        <v>122</v>
      </c>
      <c r="I15" s="23">
        <f t="shared" si="3"/>
        <v>39.73941368078176</v>
      </c>
      <c r="J15" s="14">
        <f t="shared" si="0"/>
        <v>307</v>
      </c>
    </row>
    <row r="16" spans="1:10" ht="12.75">
      <c r="A16" s="18" t="s">
        <v>66</v>
      </c>
      <c r="B16" s="12">
        <v>894</v>
      </c>
      <c r="C16" s="12">
        <v>276</v>
      </c>
      <c r="D16" s="22">
        <f t="shared" si="1"/>
        <v>30.87248322147651</v>
      </c>
      <c r="E16" s="25">
        <v>272</v>
      </c>
      <c r="F16" s="12">
        <v>132</v>
      </c>
      <c r="G16" s="22">
        <f t="shared" si="2"/>
        <v>48.529411764705884</v>
      </c>
      <c r="H16" s="12">
        <v>140</v>
      </c>
      <c r="I16" s="23">
        <f t="shared" si="3"/>
        <v>51.470588235294116</v>
      </c>
      <c r="J16" s="14">
        <f t="shared" si="0"/>
        <v>272</v>
      </c>
    </row>
    <row r="17" spans="1:10" ht="12.75">
      <c r="A17" s="18" t="s">
        <v>67</v>
      </c>
      <c r="B17" s="12">
        <v>813</v>
      </c>
      <c r="C17" s="12">
        <v>395</v>
      </c>
      <c r="D17" s="22">
        <f t="shared" si="1"/>
        <v>48.585485854858554</v>
      </c>
      <c r="E17" s="25">
        <v>392</v>
      </c>
      <c r="F17" s="12">
        <v>167</v>
      </c>
      <c r="G17" s="22">
        <f t="shared" si="2"/>
        <v>42.60204081632653</v>
      </c>
      <c r="H17" s="12">
        <v>225</v>
      </c>
      <c r="I17" s="23">
        <f t="shared" si="3"/>
        <v>57.39795918367348</v>
      </c>
      <c r="J17" s="14">
        <f t="shared" si="0"/>
        <v>392</v>
      </c>
    </row>
    <row r="18" spans="1:10" ht="12.75">
      <c r="A18" s="18" t="s">
        <v>68</v>
      </c>
      <c r="B18" s="12">
        <v>827</v>
      </c>
      <c r="C18" s="12">
        <v>308</v>
      </c>
      <c r="D18" s="22">
        <f t="shared" si="1"/>
        <v>37.24304715840387</v>
      </c>
      <c r="E18" s="25">
        <v>300</v>
      </c>
      <c r="F18" s="12">
        <v>153</v>
      </c>
      <c r="G18" s="22">
        <f t="shared" si="2"/>
        <v>51</v>
      </c>
      <c r="H18" s="12">
        <v>147</v>
      </c>
      <c r="I18" s="23">
        <f t="shared" si="3"/>
        <v>49</v>
      </c>
      <c r="J18" s="14">
        <f t="shared" si="0"/>
        <v>300</v>
      </c>
    </row>
    <row r="19" spans="1:10" ht="12.75">
      <c r="A19" s="18" t="s">
        <v>69</v>
      </c>
      <c r="B19" s="12">
        <v>707</v>
      </c>
      <c r="C19" s="12">
        <v>301</v>
      </c>
      <c r="D19" s="22">
        <f t="shared" si="1"/>
        <v>42.57425742574257</v>
      </c>
      <c r="E19" s="25">
        <v>298</v>
      </c>
      <c r="F19" s="12">
        <v>140</v>
      </c>
      <c r="G19" s="22">
        <f t="shared" si="2"/>
        <v>46.97986577181208</v>
      </c>
      <c r="H19" s="12">
        <v>158</v>
      </c>
      <c r="I19" s="23">
        <f t="shared" si="3"/>
        <v>53.02013422818792</v>
      </c>
      <c r="J19" s="14">
        <f t="shared" si="0"/>
        <v>298</v>
      </c>
    </row>
    <row r="20" spans="1:10" ht="12.75">
      <c r="A20" s="18" t="s">
        <v>70</v>
      </c>
      <c r="B20" s="12">
        <v>1124</v>
      </c>
      <c r="C20" s="12">
        <v>439</v>
      </c>
      <c r="D20" s="22">
        <f t="shared" si="1"/>
        <v>39.05693950177936</v>
      </c>
      <c r="E20" s="25">
        <v>424</v>
      </c>
      <c r="F20" s="12">
        <v>231</v>
      </c>
      <c r="G20" s="22">
        <f t="shared" si="2"/>
        <v>54.48113207547169</v>
      </c>
      <c r="H20" s="12">
        <v>193</v>
      </c>
      <c r="I20" s="23">
        <f t="shared" si="3"/>
        <v>45.5188679245283</v>
      </c>
      <c r="J20" s="14">
        <f t="shared" si="0"/>
        <v>424</v>
      </c>
    </row>
    <row r="21" spans="1:10" ht="12.75">
      <c r="A21" s="18" t="s">
        <v>71</v>
      </c>
      <c r="B21" s="12">
        <v>706</v>
      </c>
      <c r="C21" s="12">
        <v>313</v>
      </c>
      <c r="D21" s="22">
        <f t="shared" si="1"/>
        <v>44.3342776203966</v>
      </c>
      <c r="E21" s="25">
        <v>305</v>
      </c>
      <c r="F21" s="12">
        <v>124</v>
      </c>
      <c r="G21" s="22">
        <f t="shared" si="2"/>
        <v>40.65573770491803</v>
      </c>
      <c r="H21" s="12">
        <v>181</v>
      </c>
      <c r="I21" s="23">
        <f t="shared" si="3"/>
        <v>59.34426229508196</v>
      </c>
      <c r="J21" s="14">
        <f t="shared" si="0"/>
        <v>305</v>
      </c>
    </row>
    <row r="22" spans="1:10" ht="12.75">
      <c r="A22" s="18" t="s">
        <v>72</v>
      </c>
      <c r="B22" s="12">
        <v>969</v>
      </c>
      <c r="C22" s="12">
        <v>416</v>
      </c>
      <c r="D22" s="22">
        <f t="shared" si="1"/>
        <v>42.93085655314757</v>
      </c>
      <c r="E22" s="25">
        <v>407</v>
      </c>
      <c r="F22" s="12">
        <v>186</v>
      </c>
      <c r="G22" s="22">
        <f t="shared" si="2"/>
        <v>45.7002457002457</v>
      </c>
      <c r="H22" s="12">
        <v>221</v>
      </c>
      <c r="I22" s="23">
        <f t="shared" si="3"/>
        <v>54.2997542997543</v>
      </c>
      <c r="J22" s="14">
        <f t="shared" si="0"/>
        <v>407</v>
      </c>
    </row>
    <row r="23" spans="1:10" ht="12.75">
      <c r="A23" s="18" t="s">
        <v>73</v>
      </c>
      <c r="B23" s="12">
        <v>1031</v>
      </c>
      <c r="C23" s="12">
        <v>455</v>
      </c>
      <c r="D23" s="22">
        <f t="shared" si="1"/>
        <v>44.131910766246364</v>
      </c>
      <c r="E23" s="25">
        <v>447</v>
      </c>
      <c r="F23" s="12">
        <v>223</v>
      </c>
      <c r="G23" s="22">
        <f t="shared" si="2"/>
        <v>49.88814317673378</v>
      </c>
      <c r="H23" s="12">
        <v>224</v>
      </c>
      <c r="I23" s="23">
        <f t="shared" si="3"/>
        <v>50.11185682326622</v>
      </c>
      <c r="J23" s="14">
        <f t="shared" si="0"/>
        <v>447</v>
      </c>
    </row>
    <row r="24" spans="1:10" ht="12.75">
      <c r="A24" s="18" t="s">
        <v>74</v>
      </c>
      <c r="B24" s="12">
        <v>318</v>
      </c>
      <c r="C24" s="12">
        <v>166</v>
      </c>
      <c r="D24" s="22">
        <f t="shared" si="1"/>
        <v>52.20125786163522</v>
      </c>
      <c r="E24" s="25">
        <v>164</v>
      </c>
      <c r="F24" s="12">
        <v>69</v>
      </c>
      <c r="G24" s="22">
        <f t="shared" si="2"/>
        <v>42.073170731707314</v>
      </c>
      <c r="H24" s="12">
        <v>95</v>
      </c>
      <c r="I24" s="23">
        <f t="shared" si="3"/>
        <v>57.92682926829268</v>
      </c>
      <c r="J24" s="14">
        <f t="shared" si="0"/>
        <v>164</v>
      </c>
    </row>
    <row r="25" spans="1:10" ht="12.75">
      <c r="A25" s="18" t="s">
        <v>75</v>
      </c>
      <c r="B25" s="12">
        <v>468</v>
      </c>
      <c r="C25" s="12">
        <v>265</v>
      </c>
      <c r="D25" s="22">
        <f t="shared" si="1"/>
        <v>56.623931623931625</v>
      </c>
      <c r="E25" s="25">
        <v>260</v>
      </c>
      <c r="F25" s="12">
        <v>115</v>
      </c>
      <c r="G25" s="22">
        <f t="shared" si="2"/>
        <v>44.230769230769226</v>
      </c>
      <c r="H25" s="12">
        <v>145</v>
      </c>
      <c r="I25" s="23">
        <f t="shared" si="3"/>
        <v>55.769230769230774</v>
      </c>
      <c r="J25" s="14">
        <f t="shared" si="0"/>
        <v>260</v>
      </c>
    </row>
    <row r="26" spans="1:10" ht="12.75">
      <c r="A26" s="18" t="s">
        <v>76</v>
      </c>
      <c r="B26" s="12">
        <v>714</v>
      </c>
      <c r="C26" s="12">
        <v>341</v>
      </c>
      <c r="D26" s="22">
        <f t="shared" si="1"/>
        <v>47.75910364145658</v>
      </c>
      <c r="E26" s="25">
        <v>337</v>
      </c>
      <c r="F26" s="12">
        <v>147</v>
      </c>
      <c r="G26" s="22">
        <f t="shared" si="2"/>
        <v>43.62017804154303</v>
      </c>
      <c r="H26" s="12">
        <v>190</v>
      </c>
      <c r="I26" s="23">
        <f t="shared" si="3"/>
        <v>56.37982195845698</v>
      </c>
      <c r="J26" s="14">
        <f t="shared" si="0"/>
        <v>337</v>
      </c>
    </row>
    <row r="27" spans="1:10" ht="12.75">
      <c r="A27" s="18" t="s">
        <v>77</v>
      </c>
      <c r="B27" s="12">
        <v>381</v>
      </c>
      <c r="C27" s="12">
        <v>211</v>
      </c>
      <c r="D27" s="22">
        <f t="shared" si="1"/>
        <v>55.38057742782152</v>
      </c>
      <c r="E27" s="25">
        <v>205</v>
      </c>
      <c r="F27" s="12">
        <v>115</v>
      </c>
      <c r="G27" s="22">
        <f t="shared" si="2"/>
        <v>56.09756097560976</v>
      </c>
      <c r="H27" s="12">
        <v>90</v>
      </c>
      <c r="I27" s="23">
        <f t="shared" si="3"/>
        <v>43.90243902439025</v>
      </c>
      <c r="J27" s="14">
        <f t="shared" si="0"/>
        <v>205</v>
      </c>
    </row>
    <row r="28" spans="1:10" ht="13.5" thickBot="1">
      <c r="A28" s="19" t="s">
        <v>46</v>
      </c>
      <c r="B28" s="20">
        <f>B10+B11+B12+B13+B14+B15+B16+B17+B18+B19+B20+B21+B22+B23+B24+B25+B26+B27</f>
        <v>14806</v>
      </c>
      <c r="C28" s="20">
        <f>C10+C11+C12+C13+C14+C15+C16+C17+C18+C19+C20+C21+C22+C23+C24+C25+C26+C27</f>
        <v>6168</v>
      </c>
      <c r="D28" s="27">
        <f t="shared" si="1"/>
        <v>41.65878697825206</v>
      </c>
      <c r="E28" s="26">
        <f>E10+E11+E12+E13+E14+E15+E16+E17+E18+E19+E20+E21+E22+E23+E24+E25+E26+E27</f>
        <v>6048</v>
      </c>
      <c r="F28" s="20">
        <f>F10+F11+F12+F13+F14+F15+F16+F17+F18+F19+F20+F21+F22+F23+F24+F25+F26+F27</f>
        <v>2887</v>
      </c>
      <c r="G28" s="27">
        <f t="shared" si="2"/>
        <v>47.73478835978836</v>
      </c>
      <c r="H28" s="20">
        <f>H10+H11+H12+H13+H14+H15+H16+H17+H18+H19+H20+H21+H22+H23+H24+H25+H26+H27</f>
        <v>3161</v>
      </c>
      <c r="I28" s="28">
        <f t="shared" si="3"/>
        <v>52.26521164021164</v>
      </c>
      <c r="J28" s="14">
        <f>SUM(J10:J27)</f>
        <v>6048</v>
      </c>
    </row>
  </sheetData>
  <sheetProtection/>
  <mergeCells count="12">
    <mergeCell ref="E4:E9"/>
    <mergeCell ref="H4:I5"/>
    <mergeCell ref="H6:H9"/>
    <mergeCell ref="I6:I9"/>
    <mergeCell ref="A1:I1"/>
    <mergeCell ref="A4:A7"/>
    <mergeCell ref="F4:G5"/>
    <mergeCell ref="F6:F9"/>
    <mergeCell ref="G6:G9"/>
    <mergeCell ref="B4:B9"/>
    <mergeCell ref="C4:C9"/>
    <mergeCell ref="D4:D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5.28125" style="0" customWidth="1"/>
    <col min="2" max="2" width="31.28125" style="0" customWidth="1"/>
    <col min="3" max="3" width="23.00390625" style="0" customWidth="1"/>
    <col min="4" max="4" width="11.421875" style="0" customWidth="1"/>
  </cols>
  <sheetData>
    <row r="1" spans="1:4" ht="18">
      <c r="A1" s="57" t="s">
        <v>82</v>
      </c>
      <c r="B1" s="57"/>
      <c r="C1" s="57"/>
      <c r="D1" s="57"/>
    </row>
    <row r="2" spans="1:4" ht="15.75">
      <c r="A2" s="58" t="s">
        <v>52</v>
      </c>
      <c r="B2" s="58"/>
      <c r="C2" s="58"/>
      <c r="D2" s="58"/>
    </row>
    <row r="3" ht="13.5" thickBot="1"/>
    <row r="4" spans="1:4" ht="39" customHeight="1" thickBot="1">
      <c r="A4" s="4" t="s">
        <v>47</v>
      </c>
      <c r="B4" s="5" t="s">
        <v>48</v>
      </c>
      <c r="C4" s="5" t="s">
        <v>49</v>
      </c>
      <c r="D4" s="6" t="s">
        <v>50</v>
      </c>
    </row>
    <row r="5" spans="1:4" ht="19.5" customHeight="1" thickTop="1">
      <c r="A5" s="2" t="s">
        <v>83</v>
      </c>
      <c r="B5" s="7" t="s">
        <v>80</v>
      </c>
      <c r="C5" s="10">
        <v>5928</v>
      </c>
      <c r="D5" s="9">
        <f>C5/C9*100</f>
        <v>45.03874791065188</v>
      </c>
    </row>
    <row r="6" spans="1:4" ht="19.5" customHeight="1" thickBot="1">
      <c r="A6" s="29" t="s">
        <v>84</v>
      </c>
      <c r="B6" s="30" t="s">
        <v>81</v>
      </c>
      <c r="C6" s="31">
        <v>7234</v>
      </c>
      <c r="D6" s="32">
        <f>C6/C9*100</f>
        <v>54.96125208934812</v>
      </c>
    </row>
    <row r="9" spans="1:3" ht="12.75">
      <c r="A9" s="3" t="s">
        <v>51</v>
      </c>
      <c r="C9" s="33">
        <v>13162</v>
      </c>
    </row>
  </sheetData>
  <sheetProtection/>
  <mergeCells count="2">
    <mergeCell ref="A1:D1"/>
    <mergeCell ref="A2:D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Obvodny urad Banovce nad Bebravou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Hederova</dc:creator>
  <cp:keywords/>
  <dc:description/>
  <cp:lastModifiedBy>HAŠPICOVÁ Gabriela</cp:lastModifiedBy>
  <cp:lastPrinted>2019-04-10T13:52:51Z</cp:lastPrinted>
  <dcterms:created xsi:type="dcterms:W3CDTF">2014-03-12T12:46:59Z</dcterms:created>
  <dcterms:modified xsi:type="dcterms:W3CDTF">2019-04-10T13:54:38Z</dcterms:modified>
  <cp:category/>
  <cp:version/>
  <cp:contentType/>
  <cp:contentStatus/>
</cp:coreProperties>
</file>